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Dropbox\Nuts\Web\MeterNoiseFloor\"/>
    </mc:Choice>
  </mc:AlternateContent>
  <xr:revisionPtr revIDLastSave="0" documentId="13_ncr:1_{2D8F8C9E-9677-4F09-A060-A6F32F6D1BB6}" xr6:coauthVersionLast="45" xr6:coauthVersionMax="45" xr10:uidLastSave="{00000000-0000-0000-0000-000000000000}"/>
  <bookViews>
    <workbookView xWindow="9885" yWindow="4065" windowWidth="26370" windowHeight="21525" xr2:uid="{00000000-000D-0000-FFFF-FFFF00000000}"/>
  </bookViews>
  <sheets>
    <sheet name="HP34420A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8" i="1" l="1"/>
  <c r="D77" i="1"/>
  <c r="D76" i="1"/>
  <c r="D75" i="1"/>
  <c r="D74" i="1"/>
  <c r="E78" i="1"/>
  <c r="E77" i="1"/>
  <c r="E76" i="1"/>
  <c r="E75" i="1"/>
  <c r="E74" i="1"/>
  <c r="E73" i="1"/>
  <c r="D73" i="1"/>
  <c r="B78" i="1"/>
  <c r="B77" i="1"/>
  <c r="B75" i="1"/>
  <c r="B74" i="1"/>
  <c r="B73" i="1"/>
</calcChain>
</file>

<file path=xl/sharedStrings.xml><?xml version="1.0" encoding="utf-8"?>
<sst xmlns="http://schemas.openxmlformats.org/spreadsheetml/2006/main" count="138" uniqueCount="48">
  <si>
    <t>target iterations</t>
  </si>
  <si>
    <t>(not set)</t>
  </si>
  <si>
    <t>target run time</t>
  </si>
  <si>
    <t>target RSE</t>
  </si>
  <si>
    <t>actual iterations</t>
  </si>
  <si>
    <t>actual run time</t>
  </si>
  <si>
    <t>line frequency 50</t>
  </si>
  <si>
    <t>min line frequency</t>
  </si>
  <si>
    <t>max line frequency</t>
  </si>
  <si>
    <t>auto zero</t>
  </si>
  <si>
    <t>min noise is</t>
  </si>
  <si>
    <t>Mean (ppm range)</t>
  </si>
  <si>
    <t>nplc</t>
  </si>
  <si>
    <t>0.001V</t>
  </si>
  <si>
    <t>0.01V</t>
  </si>
  <si>
    <t>0.1V</t>
  </si>
  <si>
    <t>1V</t>
  </si>
  <si>
    <t>10V</t>
  </si>
  <si>
    <t>100V</t>
  </si>
  <si>
    <t>Standard Deviation (ppm range)</t>
  </si>
  <si>
    <t>Relative Standard Error of SD (%)</t>
  </si>
  <si>
    <t>95% SD (lower bound)</t>
  </si>
  <si>
    <t>95% SD (upper bound)</t>
  </si>
  <si>
    <t>Sample Count</t>
  </si>
  <si>
    <t>10V spec</t>
  </si>
  <si>
    <t>3458A Noise Specififcation (ppm range)</t>
  </si>
  <si>
    <t>CH1</t>
  </si>
  <si>
    <t>0.03:16:30</t>
  </si>
  <si>
    <t>ppm at nplc 200/range 10V</t>
  </si>
  <si>
    <t>CH2</t>
  </si>
  <si>
    <t>0.02:45:05</t>
  </si>
  <si>
    <t>0.001V CH1</t>
  </si>
  <si>
    <t>0.01V CH1</t>
  </si>
  <si>
    <t>0.1V CH2</t>
  </si>
  <si>
    <t>1V CH1</t>
  </si>
  <si>
    <t>10V CH1</t>
  </si>
  <si>
    <t>0.1V CH1</t>
  </si>
  <si>
    <t>100V CH1</t>
  </si>
  <si>
    <t>0.001V CH2</t>
  </si>
  <si>
    <t>0.01V CH2</t>
  </si>
  <si>
    <t>1V CH2</t>
  </si>
  <si>
    <t>10V CH2</t>
  </si>
  <si>
    <t>34420A Noise Specififcation</t>
  </si>
  <si>
    <t>nV</t>
  </si>
  <si>
    <t>range</t>
  </si>
  <si>
    <t>ppm range</t>
  </si>
  <si>
    <t>all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</si>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</sst>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34420A</a:t>
            </a:r>
            <a:r>
              <a:rPr lang="en-GB" baseline="0"/>
              <a:t> noise floor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6892351483516683E-2"/>
          <c:y val="7.8063660987377048E-2"/>
          <c:w val="0.89769959926668597"/>
          <c:h val="0.82848029395660128"/>
        </c:manualLayout>
      </c:layout>
      <c:scatterChart>
        <c:scatterStyle val="smoothMarker"/>
        <c:varyColors val="0"/>
        <c:ser>
          <c:idx val="12"/>
          <c:order val="0"/>
          <c:tx>
            <c:strRef>
              <c:f>'HP34420A-1'!$A$24</c:f>
              <c:strCache>
                <c:ptCount val="1"/>
                <c:pt idx="0">
                  <c:v>0.001V CH1</c:v>
                </c:pt>
              </c:strCache>
            </c:strRef>
          </c:tx>
          <c:marker>
            <c:symbol val="star"/>
            <c:size val="5"/>
          </c:marker>
          <c:xVal>
            <c:numRef>
              <c:f>'HP34420A-1'!$B$23:$I$23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'HP34420A-1'!$B$24:$I$24</c:f>
              <c:numCache>
                <c:formatCode>General</c:formatCode>
                <c:ptCount val="8"/>
                <c:pt idx="0">
                  <c:v>433.08319999999998</c:v>
                </c:pt>
                <c:pt idx="1">
                  <c:v>315.39890000000003</c:v>
                </c:pt>
                <c:pt idx="2">
                  <c:v>16.6907</c:v>
                </c:pt>
                <c:pt idx="3">
                  <c:v>12.8643</c:v>
                </c:pt>
                <c:pt idx="4">
                  <c:v>5.2990000000000004</c:v>
                </c:pt>
                <c:pt idx="5">
                  <c:v>4.6650999999999998</c:v>
                </c:pt>
                <c:pt idx="6">
                  <c:v>1.5264</c:v>
                </c:pt>
                <c:pt idx="7">
                  <c:v>1.2398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4D10-4C41-A73A-63F89AF251F8}"/>
            </c:ext>
          </c:extLst>
        </c:ser>
        <c:ser>
          <c:idx val="13"/>
          <c:order val="1"/>
          <c:tx>
            <c:strRef>
              <c:f>'HP34420A-1'!$A$25</c:f>
              <c:strCache>
                <c:ptCount val="1"/>
                <c:pt idx="0">
                  <c:v>0.01V CH1</c:v>
                </c:pt>
              </c:strCache>
            </c:strRef>
          </c:tx>
          <c:xVal>
            <c:numRef>
              <c:f>'HP34420A-1'!$B$23:$I$23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'HP34420A-1'!$B$25:$I$25</c:f>
              <c:numCache>
                <c:formatCode>General</c:formatCode>
                <c:ptCount val="8"/>
                <c:pt idx="0">
                  <c:v>94.319800000000001</c:v>
                </c:pt>
                <c:pt idx="1">
                  <c:v>51.139699999999998</c:v>
                </c:pt>
                <c:pt idx="2">
                  <c:v>2.6804000000000001</c:v>
                </c:pt>
                <c:pt idx="3">
                  <c:v>1.4936</c:v>
                </c:pt>
                <c:pt idx="4">
                  <c:v>0.56830000000000003</c:v>
                </c:pt>
                <c:pt idx="5">
                  <c:v>0.54810000000000003</c:v>
                </c:pt>
                <c:pt idx="6">
                  <c:v>0.22700000000000001</c:v>
                </c:pt>
                <c:pt idx="7">
                  <c:v>0.15340000000000001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4D10-4C41-A73A-63F89AF251F8}"/>
            </c:ext>
          </c:extLst>
        </c:ser>
        <c:ser>
          <c:idx val="14"/>
          <c:order val="2"/>
          <c:tx>
            <c:strRef>
              <c:f>'HP34420A-1'!$A$26</c:f>
              <c:strCache>
                <c:ptCount val="1"/>
                <c:pt idx="0">
                  <c:v>0.1V CH1</c:v>
                </c:pt>
              </c:strCache>
            </c:strRef>
          </c:tx>
          <c:marker>
            <c:symbol val="star"/>
            <c:size val="5"/>
          </c:marker>
          <c:xVal>
            <c:numRef>
              <c:f>'HP34420A-1'!$B$23:$I$23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'HP34420A-1'!$B$26:$I$26</c:f>
              <c:numCache>
                <c:formatCode>General</c:formatCode>
                <c:ptCount val="8"/>
                <c:pt idx="0">
                  <c:v>68.157300000000006</c:v>
                </c:pt>
                <c:pt idx="1">
                  <c:v>18.081199999999999</c:v>
                </c:pt>
                <c:pt idx="2">
                  <c:v>2.1294</c:v>
                </c:pt>
                <c:pt idx="3">
                  <c:v>0.72640000000000005</c:v>
                </c:pt>
                <c:pt idx="4">
                  <c:v>0.31230000000000002</c:v>
                </c:pt>
                <c:pt idx="5">
                  <c:v>0.29499999999999998</c:v>
                </c:pt>
                <c:pt idx="6">
                  <c:v>9.9099999999999994E-2</c:v>
                </c:pt>
                <c:pt idx="7">
                  <c:v>9.3799999999999994E-2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4D10-4C41-A73A-63F89AF251F8}"/>
            </c:ext>
          </c:extLst>
        </c:ser>
        <c:ser>
          <c:idx val="15"/>
          <c:order val="3"/>
          <c:tx>
            <c:strRef>
              <c:f>'HP34420A-1'!$A$27</c:f>
              <c:strCache>
                <c:ptCount val="1"/>
                <c:pt idx="0">
                  <c:v>1V CH1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accent4"/>
                </a:solidFill>
              </a:ln>
            </c:spPr>
          </c:marker>
          <c:xVal>
            <c:numRef>
              <c:f>'HP34420A-1'!$B$23:$I$23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'HP34420A-1'!$B$27:$I$27</c:f>
              <c:numCache>
                <c:formatCode>General</c:formatCode>
                <c:ptCount val="8"/>
                <c:pt idx="0">
                  <c:v>104.5142</c:v>
                </c:pt>
                <c:pt idx="1">
                  <c:v>8.0281000000000002</c:v>
                </c:pt>
                <c:pt idx="2">
                  <c:v>1.5654999999999999</c:v>
                </c:pt>
                <c:pt idx="3">
                  <c:v>0.84699999999999998</c:v>
                </c:pt>
                <c:pt idx="4">
                  <c:v>1</c:v>
                </c:pt>
                <c:pt idx="5">
                  <c:v>0.33839999999999998</c:v>
                </c:pt>
                <c:pt idx="6">
                  <c:v>0.1002</c:v>
                </c:pt>
                <c:pt idx="7">
                  <c:v>8.1600000000000006E-2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4D10-4C41-A73A-63F89AF251F8}"/>
            </c:ext>
          </c:extLst>
        </c:ser>
        <c:ser>
          <c:idx val="16"/>
          <c:order val="4"/>
          <c:tx>
            <c:strRef>
              <c:f>'HP34420A-1'!$A$28</c:f>
              <c:strCache>
                <c:ptCount val="1"/>
                <c:pt idx="0">
                  <c:v>10V CH1</c:v>
                </c:pt>
              </c:strCache>
            </c:strRef>
          </c:tx>
          <c:marker>
            <c:symbol val="star"/>
            <c:size val="5"/>
          </c:marker>
          <c:xVal>
            <c:numRef>
              <c:f>'HP34420A-1'!$B$23:$I$23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'HP34420A-1'!$B$28:$I$28</c:f>
              <c:numCache>
                <c:formatCode>General</c:formatCode>
                <c:ptCount val="8"/>
                <c:pt idx="0">
                  <c:v>87.815899999999999</c:v>
                </c:pt>
                <c:pt idx="1">
                  <c:v>12.658799999999999</c:v>
                </c:pt>
                <c:pt idx="2">
                  <c:v>1.7621</c:v>
                </c:pt>
                <c:pt idx="3">
                  <c:v>0.92120000000000002</c:v>
                </c:pt>
                <c:pt idx="4">
                  <c:v>0.13289999999999999</c:v>
                </c:pt>
                <c:pt idx="5">
                  <c:v>0.1048</c:v>
                </c:pt>
                <c:pt idx="6">
                  <c:v>3.6499999999999998E-2</c:v>
                </c:pt>
                <c:pt idx="7">
                  <c:v>2.93E-2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4D10-4C41-A73A-63F89AF251F8}"/>
            </c:ext>
          </c:extLst>
        </c:ser>
        <c:ser>
          <c:idx val="17"/>
          <c:order val="5"/>
          <c:tx>
            <c:strRef>
              <c:f>'HP34420A-1'!$A$29</c:f>
              <c:strCache>
                <c:ptCount val="1"/>
                <c:pt idx="0">
                  <c:v>100V CH1</c:v>
                </c:pt>
              </c:strCache>
            </c:strRef>
          </c:tx>
          <c:marker>
            <c:symbol val="star"/>
            <c:size val="5"/>
          </c:marker>
          <c:xVal>
            <c:numRef>
              <c:f>'HP34420A-1'!$B$23:$I$23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'HP34420A-1'!$B$29:$I$29</c:f>
              <c:numCache>
                <c:formatCode>General</c:formatCode>
                <c:ptCount val="8"/>
                <c:pt idx="0">
                  <c:v>97.0411</c:v>
                </c:pt>
                <c:pt idx="1">
                  <c:v>8.4952000000000005</c:v>
                </c:pt>
                <c:pt idx="2">
                  <c:v>1.7383</c:v>
                </c:pt>
                <c:pt idx="3">
                  <c:v>0.83919999999999995</c:v>
                </c:pt>
                <c:pt idx="4">
                  <c:v>0.36</c:v>
                </c:pt>
                <c:pt idx="5">
                  <c:v>0.34439999999999998</c:v>
                </c:pt>
                <c:pt idx="6">
                  <c:v>0.1174</c:v>
                </c:pt>
                <c:pt idx="7">
                  <c:v>9.7799999999999998E-2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4D10-4C41-A73A-63F89AF251F8}"/>
            </c:ext>
          </c:extLst>
        </c:ser>
        <c:ser>
          <c:idx val="19"/>
          <c:order val="6"/>
          <c:tx>
            <c:strRef>
              <c:f>'HP34420A-1'!$K$23</c:f>
              <c:strCache>
                <c:ptCount val="1"/>
                <c:pt idx="0">
                  <c:v>0.001V CH2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'HP34420A-1'!$L$22:$S$22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'HP34420A-1'!$L$23:$S$23</c:f>
              <c:numCache>
                <c:formatCode>General</c:formatCode>
                <c:ptCount val="8"/>
                <c:pt idx="0">
                  <c:v>239.12029999999999</c:v>
                </c:pt>
                <c:pt idx="1">
                  <c:v>178.2576</c:v>
                </c:pt>
                <c:pt idx="2">
                  <c:v>15.341699999999999</c:v>
                </c:pt>
                <c:pt idx="3">
                  <c:v>10.885899999999999</c:v>
                </c:pt>
                <c:pt idx="4">
                  <c:v>5.6108000000000002</c:v>
                </c:pt>
                <c:pt idx="5">
                  <c:v>3.4634</c:v>
                </c:pt>
                <c:pt idx="6">
                  <c:v>1.8453999999999999</c:v>
                </c:pt>
                <c:pt idx="7">
                  <c:v>0.99360000000000004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4D10-4C41-A73A-63F89AF251F8}"/>
            </c:ext>
          </c:extLst>
        </c:ser>
        <c:ser>
          <c:idx val="20"/>
          <c:order val="7"/>
          <c:tx>
            <c:strRef>
              <c:f>'HP34420A-1'!$K$24</c:f>
              <c:strCache>
                <c:ptCount val="1"/>
                <c:pt idx="0">
                  <c:v>0.01V CH2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xVal>
            <c:numRef>
              <c:f>'HP34420A-1'!$L$22:$S$22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'HP34420A-1'!$L$24:$S$24</c:f>
              <c:numCache>
                <c:formatCode>General</c:formatCode>
                <c:ptCount val="8"/>
                <c:pt idx="0">
                  <c:v>84.846900000000005</c:v>
                </c:pt>
                <c:pt idx="1">
                  <c:v>33.856499999999997</c:v>
                </c:pt>
                <c:pt idx="2">
                  <c:v>2.1427999999999998</c:v>
                </c:pt>
                <c:pt idx="3">
                  <c:v>1.5084</c:v>
                </c:pt>
                <c:pt idx="4">
                  <c:v>0.69669999999999999</c:v>
                </c:pt>
                <c:pt idx="5">
                  <c:v>0.48570000000000002</c:v>
                </c:pt>
                <c:pt idx="6">
                  <c:v>0.17730000000000001</c:v>
                </c:pt>
                <c:pt idx="7">
                  <c:v>0.1651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4D10-4C41-A73A-63F89AF251F8}"/>
            </c:ext>
          </c:extLst>
        </c:ser>
        <c:ser>
          <c:idx val="21"/>
          <c:order val="8"/>
          <c:tx>
            <c:strRef>
              <c:f>'HP34420A-1'!$K$25</c:f>
              <c:strCache>
                <c:ptCount val="1"/>
                <c:pt idx="0">
                  <c:v>0.1V CH2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star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'HP34420A-1'!$L$22:$S$22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'HP34420A-1'!$L$25:$S$25</c:f>
              <c:numCache>
                <c:formatCode>General</c:formatCode>
                <c:ptCount val="8"/>
                <c:pt idx="0">
                  <c:v>65.838800000000006</c:v>
                </c:pt>
                <c:pt idx="1">
                  <c:v>12.199299999999999</c:v>
                </c:pt>
                <c:pt idx="2">
                  <c:v>1.1989000000000001</c:v>
                </c:pt>
                <c:pt idx="3">
                  <c:v>0.81910000000000005</c:v>
                </c:pt>
                <c:pt idx="4">
                  <c:v>0.38640000000000002</c:v>
                </c:pt>
                <c:pt idx="5">
                  <c:v>0.27839999999999998</c:v>
                </c:pt>
                <c:pt idx="6">
                  <c:v>0.1075</c:v>
                </c:pt>
                <c:pt idx="7">
                  <c:v>0.1056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4D10-4C41-A73A-63F89AF251F8}"/>
            </c:ext>
          </c:extLst>
        </c:ser>
        <c:ser>
          <c:idx val="22"/>
          <c:order val="9"/>
          <c:tx>
            <c:strRef>
              <c:f>'HP34420A-1'!$K$26</c:f>
              <c:strCache>
                <c:ptCount val="1"/>
                <c:pt idx="0">
                  <c:v>1V CH2</c:v>
                </c:pt>
              </c:strCache>
            </c:strRef>
          </c:tx>
          <c:spPr>
            <a:ln>
              <a:solidFill>
                <a:schemeClr val="accent4"/>
              </a:solidFill>
              <a:prstDash val="dash"/>
            </a:ln>
          </c:spPr>
          <c:marker>
            <c:symbol val="star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xVal>
            <c:numRef>
              <c:f>'HP34420A-1'!$L$22:$S$22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'HP34420A-1'!$L$26:$S$26</c:f>
              <c:numCache>
                <c:formatCode>General</c:formatCode>
                <c:ptCount val="8"/>
                <c:pt idx="0">
                  <c:v>77.738200000000006</c:v>
                </c:pt>
                <c:pt idx="1">
                  <c:v>9.7354000000000003</c:v>
                </c:pt>
                <c:pt idx="2">
                  <c:v>1.0386</c:v>
                </c:pt>
                <c:pt idx="3">
                  <c:v>0.59609999999999996</c:v>
                </c:pt>
                <c:pt idx="4">
                  <c:v>0.35020000000000001</c:v>
                </c:pt>
                <c:pt idx="5">
                  <c:v>0.3347</c:v>
                </c:pt>
                <c:pt idx="6">
                  <c:v>7.2300000000000003E-2</c:v>
                </c:pt>
                <c:pt idx="7">
                  <c:v>8.8700000000000001E-2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4D10-4C41-A73A-63F89AF251F8}"/>
            </c:ext>
          </c:extLst>
        </c:ser>
        <c:ser>
          <c:idx val="23"/>
          <c:order val="10"/>
          <c:tx>
            <c:strRef>
              <c:f>'HP34420A-1'!$K$27</c:f>
              <c:strCache>
                <c:ptCount val="1"/>
                <c:pt idx="0">
                  <c:v>10V CH2</c:v>
                </c:pt>
              </c:strCache>
            </c:strRef>
          </c:tx>
          <c:spPr>
            <a:ln>
              <a:solidFill>
                <a:schemeClr val="accent5"/>
              </a:solidFill>
              <a:prstDash val="dash"/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noFill/>
              </a:ln>
            </c:spPr>
          </c:marker>
          <c:xVal>
            <c:numRef>
              <c:f>'HP34420A-1'!$L$22:$S$22</c:f>
              <c:numCache>
                <c:formatCode>General</c:formatCode>
                <c:ptCount val="8"/>
                <c:pt idx="0">
                  <c:v>0.02</c:v>
                </c:pt>
                <c:pt idx="1">
                  <c:v>0.2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  <c:pt idx="6">
                  <c:v>100</c:v>
                </c:pt>
                <c:pt idx="7">
                  <c:v>200</c:v>
                </c:pt>
              </c:numCache>
            </c:numRef>
          </c:xVal>
          <c:yVal>
            <c:numRef>
              <c:f>'HP34420A-1'!$L$27:$S$27</c:f>
              <c:numCache>
                <c:formatCode>General</c:formatCode>
                <c:ptCount val="8"/>
                <c:pt idx="0">
                  <c:v>94.069100000000006</c:v>
                </c:pt>
                <c:pt idx="1">
                  <c:v>6.6614000000000004</c:v>
                </c:pt>
                <c:pt idx="2">
                  <c:v>1.7192000000000001</c:v>
                </c:pt>
                <c:pt idx="3">
                  <c:v>0.43759999999999999</c:v>
                </c:pt>
                <c:pt idx="4">
                  <c:v>0.14979999999999999</c:v>
                </c:pt>
                <c:pt idx="5">
                  <c:v>0.10970000000000001</c:v>
                </c:pt>
                <c:pt idx="6">
                  <c:v>4.7300000000000002E-2</c:v>
                </c:pt>
                <c:pt idx="7">
                  <c:v>3.3000000000000002E-2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4D10-4C41-A73A-63F89AF251F8}"/>
            </c:ext>
          </c:extLst>
        </c:ser>
        <c:ser>
          <c:idx val="6"/>
          <c:order val="11"/>
          <c:tx>
            <c:v>0.001V range spec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BFBC-4F99-BA3F-8B9DB21D0586}"/>
                </c:ext>
              </c:extLst>
            </c:dLbl>
            <c:dLbl>
              <c:idx val="1"/>
              <c:layout>
                <c:manualLayout>
                  <c:x val="-3.5359114264131193E-2"/>
                  <c:y val="-5.682714604095937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BFBC-4F99-BA3F-8B9DB21D05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'HP34420A-1'!$B$81:$C$81</c:f>
              <c:numCache>
                <c:formatCode>General</c:formatCode>
                <c:ptCount val="2"/>
                <c:pt idx="0">
                  <c:v>1</c:v>
                </c:pt>
                <c:pt idx="1">
                  <c:v>200</c:v>
                </c:pt>
              </c:numCache>
            </c:numRef>
          </c:xVal>
          <c:yVal>
            <c:numRef>
              <c:f>'HP34420A-1'!$B$82:$C$82</c:f>
              <c:numCache>
                <c:formatCode>General</c:formatCode>
                <c:ptCount val="2"/>
                <c:pt idx="0">
                  <c:v>16</c:v>
                </c:pt>
                <c:pt idx="1">
                  <c:v>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4D10-4C41-A73A-63F89AF251F8}"/>
            </c:ext>
          </c:extLst>
        </c:ser>
        <c:ser>
          <c:idx val="18"/>
          <c:order val="12"/>
          <c:tx>
            <c:v>3458A specification 10V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BFBC-4F99-BA3F-8B9DB21D0586}"/>
                </c:ext>
              </c:extLst>
            </c:dLbl>
            <c:dLbl>
              <c:idx val="1"/>
              <c:layout>
                <c:manualLayout>
                  <c:x val="-0.11112864483012662"/>
                  <c:y val="7.156010982935608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BFBC-4F99-BA3F-8B9DB21D05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BFBC-4F99-BA3F-8B9DB21D05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BFBC-4F99-BA3F-8B9DB21D058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BFBC-4F99-BA3F-8B9DB21D05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'HP34420A-1'!$B$68:$F$68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</c:numCache>
            </c:numRef>
          </c:xVal>
          <c:yVal>
            <c:numRef>
              <c:f>'HP34420A-1'!$B$69:$F$69</c:f>
              <c:numCache>
                <c:formatCode>General</c:formatCode>
                <c:ptCount val="5"/>
                <c:pt idx="0">
                  <c:v>2.5</c:v>
                </c:pt>
                <c:pt idx="1">
                  <c:v>0.44700000000000001</c:v>
                </c:pt>
                <c:pt idx="2">
                  <c:v>0.08</c:v>
                </c:pt>
                <c:pt idx="3">
                  <c:v>2.8000000000000001E-2</c:v>
                </c:pt>
                <c:pt idx="4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4D10-4C41-A73A-63F89AF251F8}"/>
            </c:ext>
          </c:extLst>
        </c:ser>
        <c:ser>
          <c:idx val="24"/>
          <c:order val="13"/>
          <c:tx>
            <c:strRef>
              <c:f>'HP34420A-1'!$E$73</c:f>
              <c:strCache>
                <c:ptCount val="1"/>
                <c:pt idx="0">
                  <c:v>0.001V range spec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accent1"/>
              </a:solidFill>
              <a:ln w="12700">
                <a:noFill/>
              </a:ln>
            </c:spPr>
          </c:marker>
          <c:dLbls>
            <c:dLbl>
              <c:idx val="0"/>
              <c:layout>
                <c:manualLayout>
                  <c:x val="1.3891080603765732E-2"/>
                  <c:y val="5.051301870307500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BFBC-4F99-BA3F-8B9DB21D05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'HP34420A-1'!$D$71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'HP34420A-1'!$D$73</c:f>
              <c:numCache>
                <c:formatCode>General</c:formatCode>
                <c:ptCount val="1"/>
                <c:pt idx="0">
                  <c:v>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BC-4F99-BA3F-8B9DB21D0586}"/>
            </c:ext>
          </c:extLst>
        </c:ser>
        <c:ser>
          <c:idx val="25"/>
          <c:order val="14"/>
          <c:tx>
            <c:strRef>
              <c:f>'HP34420A-1'!$E$74</c:f>
              <c:strCache>
                <c:ptCount val="1"/>
                <c:pt idx="0">
                  <c:v>0.01V range spec</c:v>
                </c:pt>
              </c:strCache>
            </c:strRef>
          </c:tx>
          <c:marker>
            <c:symbol val="triangle"/>
            <c:size val="10"/>
            <c:spPr>
              <a:solidFill>
                <a:schemeClr val="accent2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1.7679557132065503E-2"/>
                  <c:y val="-5.051301870307500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BFBC-4F99-BA3F-8B9DB21D05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'HP34420A-1'!$D$71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'HP34420A-1'!$D$74</c:f>
              <c:numCache>
                <c:formatCode>General</c:formatCode>
                <c:ptCount val="1"/>
                <c:pt idx="0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D-BFBC-4F99-BA3F-8B9DB21D0586}"/>
            </c:ext>
          </c:extLst>
        </c:ser>
        <c:ser>
          <c:idx val="26"/>
          <c:order val="15"/>
          <c:tx>
            <c:strRef>
              <c:f>'HP34420A-1'!$E$75</c:f>
              <c:strCache>
                <c:ptCount val="1"/>
                <c:pt idx="0">
                  <c:v>0.1V range spec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accent3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1.8942382641498761E-2"/>
                  <c:y val="-1.473296378839700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BFBC-4F99-BA3F-8B9DB21D05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'HP34420A-1'!$D$71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'HP34420A-1'!$D$75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6-BFBC-4F99-BA3F-8B9DB21D0586}"/>
            </c:ext>
          </c:extLst>
        </c:ser>
        <c:ser>
          <c:idx val="27"/>
          <c:order val="16"/>
          <c:tx>
            <c:strRef>
              <c:f>'HP34420A-1'!$E$76</c:f>
              <c:strCache>
                <c:ptCount val="1"/>
                <c:pt idx="0">
                  <c:v>1V range spec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accent4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2.9044986716964722E-2"/>
                  <c:y val="1.894238201365294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BFBC-4F99-BA3F-8B9DB21D05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'HP34420A-1'!$D$71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'HP34420A-1'!$D$76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7-BFBC-4F99-BA3F-8B9DB21D0586}"/>
            </c:ext>
          </c:extLst>
        </c:ser>
        <c:ser>
          <c:idx val="28"/>
          <c:order val="17"/>
          <c:tx>
            <c:strRef>
              <c:f>'HP34420A-1'!$E$77</c:f>
              <c:strCache>
                <c:ptCount val="1"/>
                <c:pt idx="0">
                  <c:v>10V range spec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accent5"/>
              </a:solidFill>
            </c:spPr>
          </c:marker>
          <c:dLbls>
            <c:dLbl>
              <c:idx val="0"/>
              <c:layout>
                <c:manualLayout>
                  <c:x val="2.3993684679231787E-2"/>
                  <c:y val="6.103656426621554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BFBC-4F99-BA3F-8B9DB21D05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'HP34420A-1'!$D$71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'HP34420A-1'!$D$77</c:f>
              <c:numCache>
                <c:formatCode>General</c:formatCode>
                <c:ptCount val="1"/>
                <c:pt idx="0">
                  <c:v>4.4999999999999998E-2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8-BFBC-4F99-BA3F-8B9DB21D0586}"/>
            </c:ext>
          </c:extLst>
        </c:ser>
        <c:ser>
          <c:idx val="29"/>
          <c:order val="18"/>
          <c:tx>
            <c:strRef>
              <c:f>'HP34420A-1'!$E$78</c:f>
              <c:strCache>
                <c:ptCount val="1"/>
                <c:pt idx="0">
                  <c:v>100V range spec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accent6"/>
              </a:solidFill>
            </c:spPr>
          </c:marker>
          <c:dLbls>
            <c:dLbl>
              <c:idx val="0"/>
              <c:layout>
                <c:manualLayout>
                  <c:x val="1.5153906113199082E-2"/>
                  <c:y val="5.682714604095914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BFBC-4F99-BA3F-8B9DB21D05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'HP34420A-1'!$D$71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'HP34420A-1'!$D$78</c:f>
              <c:numCache>
                <c:formatCode>General</c:formatCode>
                <c:ptCount val="1"/>
                <c:pt idx="0">
                  <c:v>0.11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9-BFBC-4F99-BA3F-8B9DB21D0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26528"/>
        <c:axId val="280720368"/>
      </c:scatterChart>
      <c:valAx>
        <c:axId val="280726528"/>
        <c:scaling>
          <c:logBase val="10"/>
          <c:orientation val="minMax"/>
          <c:max val="1000"/>
          <c:min val="1.000000000000000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NPLC</a:t>
                </a:r>
              </a:p>
            </c:rich>
          </c:tx>
          <c:layout>
            <c:manualLayout>
              <c:xMode val="edge"/>
              <c:yMode val="edge"/>
              <c:x val="0.49913754983810477"/>
              <c:y val="0.940636596615760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720368"/>
        <c:crossesAt val="1.0000000000000002E-3"/>
        <c:crossBetween val="midCat"/>
      </c:valAx>
      <c:valAx>
        <c:axId val="28072036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PPM range</a:t>
                </a:r>
              </a:p>
            </c:rich>
          </c:tx>
          <c:layout>
            <c:manualLayout>
              <c:xMode val="edge"/>
              <c:yMode val="edge"/>
              <c:x val="2.0205208150932109E-2"/>
              <c:y val="1.958075520277463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726528"/>
        <c:crossesAt val="1.0000000000000002E-2"/>
        <c:crossBetween val="midCat"/>
      </c:valAx>
    </c:plotArea>
    <c:legend>
      <c:legendPos val="r"/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ayout>
        <c:manualLayout>
          <c:xMode val="edge"/>
          <c:yMode val="edge"/>
          <c:x val="0.5464995719817004"/>
          <c:y val="0.10756538519159814"/>
          <c:w val="0.40982535918685181"/>
          <c:h val="0.26782771480959511"/>
        </c:manualLayout>
      </c:layout>
      <c:overlay val="1"/>
      <c:spPr>
        <a:solidFill>
          <a:schemeClr val="bg1"/>
        </a:solidFill>
        <a:ln>
          <a:solidFill>
            <a:schemeClr val="bg2">
              <a:lumMod val="9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23811</xdr:colOff>
      <xdr:row>2</xdr:row>
      <xdr:rowOff>4762</xdr:rowOff>
    </xdr:from>
    <xdr:to>
      <xdr:col>36</xdr:col>
      <xdr:colOff>327024</xdr:colOff>
      <xdr:row>33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2"/>
  <sheetViews>
    <sheetView tabSelected="1" topLeftCell="R1" workbookViewId="0">
      <selection activeCell="AD44" sqref="AD44"/>
    </sheetView>
  </sheetViews>
  <sheetFormatPr defaultRowHeight="15" x14ac:dyDescent="0.25"/>
  <cols>
    <col min="1" max="1" width="30.42578125" bestFit="1" customWidth="1"/>
    <col min="2" max="10" width="10.42578125" customWidth="1"/>
  </cols>
  <sheetData>
    <row r="1" spans="1:19" x14ac:dyDescent="0.25">
      <c r="A1" t="s">
        <v>26</v>
      </c>
      <c r="K1" t="s">
        <v>29</v>
      </c>
    </row>
    <row r="2" spans="1:19" x14ac:dyDescent="0.25">
      <c r="A2" t="s">
        <v>0</v>
      </c>
      <c r="B2" t="s">
        <v>1</v>
      </c>
      <c r="K2" t="s">
        <v>0</v>
      </c>
      <c r="L2" t="s">
        <v>1</v>
      </c>
    </row>
    <row r="3" spans="1:19" x14ac:dyDescent="0.25">
      <c r="A3" t="s">
        <v>2</v>
      </c>
      <c r="B3" t="s">
        <v>1</v>
      </c>
      <c r="K3" t="s">
        <v>2</v>
      </c>
      <c r="L3" t="s">
        <v>1</v>
      </c>
    </row>
    <row r="4" spans="1:19" x14ac:dyDescent="0.25">
      <c r="A4" t="s">
        <v>3</v>
      </c>
      <c r="B4">
        <v>0.1</v>
      </c>
      <c r="K4" t="s">
        <v>3</v>
      </c>
      <c r="L4">
        <v>0.1</v>
      </c>
    </row>
    <row r="5" spans="1:19" x14ac:dyDescent="0.25">
      <c r="A5" t="s">
        <v>4</v>
      </c>
      <c r="B5">
        <v>0</v>
      </c>
      <c r="K5" t="s">
        <v>4</v>
      </c>
      <c r="L5">
        <v>0</v>
      </c>
    </row>
    <row r="6" spans="1:19" x14ac:dyDescent="0.25">
      <c r="A6" t="s">
        <v>5</v>
      </c>
      <c r="B6" t="s">
        <v>27</v>
      </c>
      <c r="K6" t="s">
        <v>5</v>
      </c>
      <c r="L6" t="s">
        <v>30</v>
      </c>
    </row>
    <row r="7" spans="1:19" x14ac:dyDescent="0.25">
      <c r="A7" t="s">
        <v>6</v>
      </c>
      <c r="K7" t="s">
        <v>6</v>
      </c>
    </row>
    <row r="8" spans="1:19" x14ac:dyDescent="0.25">
      <c r="A8" t="s">
        <v>7</v>
      </c>
      <c r="B8">
        <v>50</v>
      </c>
      <c r="K8" t="s">
        <v>7</v>
      </c>
      <c r="L8">
        <v>50</v>
      </c>
    </row>
    <row r="9" spans="1:19" x14ac:dyDescent="0.25">
      <c r="A9" t="s">
        <v>8</v>
      </c>
      <c r="B9">
        <v>50</v>
      </c>
      <c r="K9" t="s">
        <v>8</v>
      </c>
      <c r="L9">
        <v>50</v>
      </c>
    </row>
    <row r="10" spans="1:19" x14ac:dyDescent="0.25">
      <c r="A10" t="s">
        <v>9</v>
      </c>
      <c r="B10" t="b">
        <v>1</v>
      </c>
      <c r="K10" t="s">
        <v>9</v>
      </c>
      <c r="L10" t="b">
        <v>1</v>
      </c>
    </row>
    <row r="11" spans="1:19" x14ac:dyDescent="0.25">
      <c r="A11" t="s">
        <v>10</v>
      </c>
      <c r="B11">
        <v>2.93E-2</v>
      </c>
      <c r="C11" t="s">
        <v>28</v>
      </c>
      <c r="K11" t="s">
        <v>10</v>
      </c>
      <c r="L11">
        <v>3.3000000000000002E-2</v>
      </c>
      <c r="M11" t="s">
        <v>28</v>
      </c>
    </row>
    <row r="13" spans="1:19" x14ac:dyDescent="0.25">
      <c r="A13" t="s">
        <v>11</v>
      </c>
      <c r="K13" t="s">
        <v>11</v>
      </c>
    </row>
    <row r="14" spans="1:19" x14ac:dyDescent="0.25">
      <c r="A14" s="1" t="s">
        <v>12</v>
      </c>
      <c r="B14">
        <v>0.02</v>
      </c>
      <c r="C14">
        <v>0.2</v>
      </c>
      <c r="D14">
        <v>1</v>
      </c>
      <c r="E14">
        <v>2</v>
      </c>
      <c r="F14">
        <v>10</v>
      </c>
      <c r="G14">
        <v>20</v>
      </c>
      <c r="H14">
        <v>100</v>
      </c>
      <c r="I14">
        <v>200</v>
      </c>
      <c r="K14" t="s">
        <v>12</v>
      </c>
      <c r="L14">
        <v>0.02</v>
      </c>
      <c r="M14">
        <v>0.2</v>
      </c>
      <c r="N14">
        <v>1</v>
      </c>
      <c r="O14">
        <v>2</v>
      </c>
      <c r="P14">
        <v>10</v>
      </c>
      <c r="Q14">
        <v>20</v>
      </c>
      <c r="R14">
        <v>100</v>
      </c>
      <c r="S14">
        <v>200</v>
      </c>
    </row>
    <row r="15" spans="1:19" x14ac:dyDescent="0.25">
      <c r="A15" t="s">
        <v>13</v>
      </c>
      <c r="B15">
        <v>-25.166499999999999</v>
      </c>
      <c r="C15">
        <v>-26.4785</v>
      </c>
      <c r="D15">
        <v>-18.0075</v>
      </c>
      <c r="E15">
        <v>-18.376000000000001</v>
      </c>
      <c r="F15">
        <v>-16.255299999999998</v>
      </c>
      <c r="G15">
        <v>-15.887</v>
      </c>
      <c r="H15">
        <v>-13.564</v>
      </c>
      <c r="I15">
        <v>-12.976800000000001</v>
      </c>
      <c r="K15" t="s">
        <v>13</v>
      </c>
      <c r="L15">
        <v>-26.6663</v>
      </c>
      <c r="M15">
        <v>-2.1568000000000001</v>
      </c>
      <c r="N15">
        <v>0.23330000000000001</v>
      </c>
      <c r="O15">
        <v>1.7153</v>
      </c>
      <c r="P15">
        <v>4.2592999999999996</v>
      </c>
      <c r="Q15">
        <v>4.1988000000000003</v>
      </c>
      <c r="R15">
        <v>4.7084999999999999</v>
      </c>
      <c r="S15">
        <v>4.5031999999999996</v>
      </c>
    </row>
    <row r="16" spans="1:19" x14ac:dyDescent="0.25">
      <c r="A16" t="s">
        <v>14</v>
      </c>
      <c r="B16">
        <v>-29.333300000000001</v>
      </c>
      <c r="C16">
        <v>0.95830000000000004</v>
      </c>
      <c r="D16">
        <v>-0.87949999999999995</v>
      </c>
      <c r="E16">
        <v>-1.5625</v>
      </c>
      <c r="F16">
        <v>-1.6962999999999999</v>
      </c>
      <c r="G16">
        <v>-1.2318</v>
      </c>
      <c r="H16">
        <v>-1.3097000000000001</v>
      </c>
      <c r="I16">
        <v>-1.2457</v>
      </c>
      <c r="K16" t="s">
        <v>14</v>
      </c>
      <c r="L16">
        <v>-11</v>
      </c>
      <c r="M16">
        <v>2.6341999999999999</v>
      </c>
      <c r="N16">
        <v>0.88049999999999995</v>
      </c>
      <c r="O16">
        <v>0.13450000000000001</v>
      </c>
      <c r="P16">
        <v>0.53400000000000003</v>
      </c>
      <c r="Q16">
        <v>0.74729999999999996</v>
      </c>
      <c r="R16">
        <v>0.63549999999999995</v>
      </c>
      <c r="S16">
        <v>0.6008</v>
      </c>
    </row>
    <row r="17" spans="1:19" x14ac:dyDescent="0.25">
      <c r="A17" t="s">
        <v>15</v>
      </c>
      <c r="B17">
        <v>2.5</v>
      </c>
      <c r="C17">
        <v>6.3022999999999998</v>
      </c>
      <c r="D17">
        <v>1.8200000000000001E-2</v>
      </c>
      <c r="E17">
        <v>-0.66469999999999996</v>
      </c>
      <c r="F17">
        <v>-0.34620000000000001</v>
      </c>
      <c r="G17">
        <v>-0.38869999999999999</v>
      </c>
      <c r="H17">
        <v>-0.38879999999999998</v>
      </c>
      <c r="I17">
        <v>-0.379</v>
      </c>
      <c r="K17" t="s">
        <v>15</v>
      </c>
      <c r="L17">
        <v>15.5</v>
      </c>
      <c r="M17">
        <v>3.9986999999999999</v>
      </c>
      <c r="N17">
        <v>0.63580000000000003</v>
      </c>
      <c r="O17">
        <v>0.53749999999999998</v>
      </c>
      <c r="P17">
        <v>0.2472</v>
      </c>
      <c r="Q17">
        <v>0.1993</v>
      </c>
      <c r="R17">
        <v>0.2167</v>
      </c>
      <c r="S17">
        <v>0.19700000000000001</v>
      </c>
    </row>
    <row r="18" spans="1:19" x14ac:dyDescent="0.25">
      <c r="A18" t="s">
        <v>16</v>
      </c>
      <c r="B18">
        <v>6.3333000000000004</v>
      </c>
      <c r="C18">
        <v>-3.3972000000000002</v>
      </c>
      <c r="D18">
        <v>-0.98250000000000004</v>
      </c>
      <c r="E18">
        <v>-0.33650000000000002</v>
      </c>
      <c r="F18">
        <v>-0.36680000000000001</v>
      </c>
      <c r="G18">
        <v>-0.32479999999999998</v>
      </c>
      <c r="H18">
        <v>-0.2555</v>
      </c>
      <c r="I18">
        <v>-0.29780000000000001</v>
      </c>
      <c r="K18" t="s">
        <v>16</v>
      </c>
      <c r="L18">
        <v>-13.666700000000001</v>
      </c>
      <c r="M18">
        <v>-5.4610000000000003</v>
      </c>
      <c r="N18">
        <v>-0.90880000000000005</v>
      </c>
      <c r="O18">
        <v>-0.36449999999999999</v>
      </c>
      <c r="P18">
        <v>-0.26879999999999998</v>
      </c>
      <c r="Q18">
        <v>-0.31979999999999997</v>
      </c>
      <c r="R18">
        <v>-0.35570000000000002</v>
      </c>
      <c r="S18">
        <v>-0.32350000000000001</v>
      </c>
    </row>
    <row r="19" spans="1:19" x14ac:dyDescent="0.25">
      <c r="A19" t="s">
        <v>17</v>
      </c>
      <c r="B19">
        <v>-16.833300000000001</v>
      </c>
      <c r="C19">
        <v>2.6509999999999998</v>
      </c>
      <c r="D19">
        <v>0.27050000000000002</v>
      </c>
      <c r="E19">
        <v>0.1082</v>
      </c>
      <c r="F19">
        <v>8.4000000000000005E-2</v>
      </c>
      <c r="G19">
        <v>5.7700000000000001E-2</v>
      </c>
      <c r="H19">
        <v>8.7300000000000003E-2</v>
      </c>
      <c r="I19">
        <v>8.9700000000000002E-2</v>
      </c>
      <c r="K19" t="s">
        <v>17</v>
      </c>
      <c r="L19">
        <v>-19</v>
      </c>
      <c r="M19">
        <v>3.3740000000000001</v>
      </c>
      <c r="N19">
        <v>-0.86570000000000003</v>
      </c>
      <c r="O19">
        <v>-5.3999999999999999E-2</v>
      </c>
      <c r="P19">
        <v>0.1242</v>
      </c>
      <c r="Q19">
        <v>5.1999999999999998E-2</v>
      </c>
      <c r="R19">
        <v>0.10630000000000001</v>
      </c>
      <c r="S19">
        <v>0.1222</v>
      </c>
    </row>
    <row r="20" spans="1:19" x14ac:dyDescent="0.25">
      <c r="A20" t="s">
        <v>18</v>
      </c>
      <c r="B20">
        <v>22.166699999999999</v>
      </c>
      <c r="C20">
        <v>5.827</v>
      </c>
      <c r="D20">
        <v>-0.1822</v>
      </c>
      <c r="E20">
        <v>-9.0999999999999998E-2</v>
      </c>
      <c r="F20">
        <v>-0.70320000000000005</v>
      </c>
      <c r="G20">
        <v>-0.73199999999999998</v>
      </c>
      <c r="H20">
        <v>-0.64319999999999999</v>
      </c>
      <c r="I20">
        <v>-0.70050000000000001</v>
      </c>
    </row>
    <row r="21" spans="1:19" x14ac:dyDescent="0.25">
      <c r="K21" t="s">
        <v>19</v>
      </c>
    </row>
    <row r="22" spans="1:19" x14ac:dyDescent="0.25">
      <c r="A22" t="s">
        <v>19</v>
      </c>
      <c r="K22" t="s">
        <v>12</v>
      </c>
      <c r="L22">
        <v>0.02</v>
      </c>
      <c r="M22">
        <v>0.2</v>
      </c>
      <c r="N22">
        <v>1</v>
      </c>
      <c r="O22">
        <v>2</v>
      </c>
      <c r="P22">
        <v>10</v>
      </c>
      <c r="Q22">
        <v>20</v>
      </c>
      <c r="R22">
        <v>100</v>
      </c>
      <c r="S22">
        <v>200</v>
      </c>
    </row>
    <row r="23" spans="1:19" x14ac:dyDescent="0.25">
      <c r="A23" s="1" t="s">
        <v>12</v>
      </c>
      <c r="B23">
        <v>0.02</v>
      </c>
      <c r="C23">
        <v>0.2</v>
      </c>
      <c r="D23">
        <v>1</v>
      </c>
      <c r="E23">
        <v>2</v>
      </c>
      <c r="F23">
        <v>10</v>
      </c>
      <c r="G23">
        <v>20</v>
      </c>
      <c r="H23">
        <v>100</v>
      </c>
      <c r="I23">
        <v>200</v>
      </c>
      <c r="K23" t="s">
        <v>38</v>
      </c>
      <c r="L23">
        <v>239.12029999999999</v>
      </c>
      <c r="M23">
        <v>178.2576</v>
      </c>
      <c r="N23">
        <v>15.341699999999999</v>
      </c>
      <c r="O23">
        <v>10.885899999999999</v>
      </c>
      <c r="P23">
        <v>5.6108000000000002</v>
      </c>
      <c r="Q23">
        <v>3.4634</v>
      </c>
      <c r="R23">
        <v>1.8453999999999999</v>
      </c>
      <c r="S23">
        <v>0.99360000000000004</v>
      </c>
    </row>
    <row r="24" spans="1:19" x14ac:dyDescent="0.25">
      <c r="A24" t="s">
        <v>31</v>
      </c>
      <c r="B24">
        <v>433.08319999999998</v>
      </c>
      <c r="C24">
        <v>315.39890000000003</v>
      </c>
      <c r="D24">
        <v>16.6907</v>
      </c>
      <c r="E24">
        <v>12.8643</v>
      </c>
      <c r="F24">
        <v>5.2990000000000004</v>
      </c>
      <c r="G24">
        <v>4.6650999999999998</v>
      </c>
      <c r="H24">
        <v>1.5264</v>
      </c>
      <c r="I24">
        <v>1.2398</v>
      </c>
      <c r="K24" t="s">
        <v>39</v>
      </c>
      <c r="L24">
        <v>84.846900000000005</v>
      </c>
      <c r="M24">
        <v>33.856499999999997</v>
      </c>
      <c r="N24">
        <v>2.1427999999999998</v>
      </c>
      <c r="O24">
        <v>1.5084</v>
      </c>
      <c r="P24">
        <v>0.69669999999999999</v>
      </c>
      <c r="Q24">
        <v>0.48570000000000002</v>
      </c>
      <c r="R24">
        <v>0.17730000000000001</v>
      </c>
      <c r="S24">
        <v>0.1651</v>
      </c>
    </row>
    <row r="25" spans="1:19" x14ac:dyDescent="0.25">
      <c r="A25" t="s">
        <v>32</v>
      </c>
      <c r="B25">
        <v>94.319800000000001</v>
      </c>
      <c r="C25">
        <v>51.139699999999998</v>
      </c>
      <c r="D25">
        <v>2.6804000000000001</v>
      </c>
      <c r="E25">
        <v>1.4936</v>
      </c>
      <c r="F25">
        <v>0.56830000000000003</v>
      </c>
      <c r="G25">
        <v>0.54810000000000003</v>
      </c>
      <c r="H25">
        <v>0.22700000000000001</v>
      </c>
      <c r="I25">
        <v>0.15340000000000001</v>
      </c>
      <c r="K25" t="s">
        <v>33</v>
      </c>
      <c r="L25">
        <v>65.838800000000006</v>
      </c>
      <c r="M25">
        <v>12.199299999999999</v>
      </c>
      <c r="N25">
        <v>1.1989000000000001</v>
      </c>
      <c r="O25">
        <v>0.81910000000000005</v>
      </c>
      <c r="P25">
        <v>0.38640000000000002</v>
      </c>
      <c r="Q25">
        <v>0.27839999999999998</v>
      </c>
      <c r="R25">
        <v>0.1075</v>
      </c>
      <c r="S25">
        <v>0.1056</v>
      </c>
    </row>
    <row r="26" spans="1:19" x14ac:dyDescent="0.25">
      <c r="A26" t="s">
        <v>36</v>
      </c>
      <c r="B26">
        <v>68.157300000000006</v>
      </c>
      <c r="C26">
        <v>18.081199999999999</v>
      </c>
      <c r="D26">
        <v>2.1294</v>
      </c>
      <c r="E26">
        <v>0.72640000000000005</v>
      </c>
      <c r="F26">
        <v>0.31230000000000002</v>
      </c>
      <c r="G26">
        <v>0.29499999999999998</v>
      </c>
      <c r="H26">
        <v>9.9099999999999994E-2</v>
      </c>
      <c r="I26">
        <v>9.3799999999999994E-2</v>
      </c>
      <c r="K26" t="s">
        <v>40</v>
      </c>
      <c r="L26">
        <v>77.738200000000006</v>
      </c>
      <c r="M26">
        <v>9.7354000000000003</v>
      </c>
      <c r="N26">
        <v>1.0386</v>
      </c>
      <c r="O26">
        <v>0.59609999999999996</v>
      </c>
      <c r="P26">
        <v>0.35020000000000001</v>
      </c>
      <c r="Q26">
        <v>0.3347</v>
      </c>
      <c r="R26">
        <v>7.2300000000000003E-2</v>
      </c>
      <c r="S26">
        <v>8.8700000000000001E-2</v>
      </c>
    </row>
    <row r="27" spans="1:19" x14ac:dyDescent="0.25">
      <c r="A27" t="s">
        <v>34</v>
      </c>
      <c r="B27">
        <v>104.5142</v>
      </c>
      <c r="C27">
        <v>8.0281000000000002</v>
      </c>
      <c r="D27">
        <v>1.5654999999999999</v>
      </c>
      <c r="E27">
        <v>0.84699999999999998</v>
      </c>
      <c r="F27">
        <v>1</v>
      </c>
      <c r="G27">
        <v>0.33839999999999998</v>
      </c>
      <c r="H27">
        <v>0.1002</v>
      </c>
      <c r="I27">
        <v>8.1600000000000006E-2</v>
      </c>
      <c r="K27" t="s">
        <v>41</v>
      </c>
      <c r="L27">
        <v>94.069100000000006</v>
      </c>
      <c r="M27">
        <v>6.6614000000000004</v>
      </c>
      <c r="N27">
        <v>1.7192000000000001</v>
      </c>
      <c r="O27">
        <v>0.43759999999999999</v>
      </c>
      <c r="P27">
        <v>0.14979999999999999</v>
      </c>
      <c r="Q27">
        <v>0.10970000000000001</v>
      </c>
      <c r="R27">
        <v>4.7300000000000002E-2</v>
      </c>
      <c r="S27">
        <v>3.3000000000000002E-2</v>
      </c>
    </row>
    <row r="28" spans="1:19" x14ac:dyDescent="0.25">
      <c r="A28" t="s">
        <v>35</v>
      </c>
      <c r="B28">
        <v>87.815899999999999</v>
      </c>
      <c r="C28">
        <v>12.658799999999999</v>
      </c>
      <c r="D28">
        <v>1.7621</v>
      </c>
      <c r="E28">
        <v>0.92120000000000002</v>
      </c>
      <c r="F28">
        <v>0.13289999999999999</v>
      </c>
      <c r="G28">
        <v>0.1048</v>
      </c>
      <c r="H28">
        <v>3.6499999999999998E-2</v>
      </c>
      <c r="I28">
        <v>2.93E-2</v>
      </c>
    </row>
    <row r="29" spans="1:19" x14ac:dyDescent="0.25">
      <c r="A29" t="s">
        <v>37</v>
      </c>
      <c r="B29">
        <v>97.0411</v>
      </c>
      <c r="C29">
        <v>8.4952000000000005</v>
      </c>
      <c r="D29">
        <v>1.7383</v>
      </c>
      <c r="E29">
        <v>0.83919999999999995</v>
      </c>
      <c r="F29">
        <v>0.36</v>
      </c>
      <c r="G29">
        <v>0.34439999999999998</v>
      </c>
      <c r="H29">
        <v>0.1174</v>
      </c>
      <c r="I29">
        <v>9.7799999999999998E-2</v>
      </c>
      <c r="K29" t="s">
        <v>20</v>
      </c>
    </row>
    <row r="30" spans="1:19" x14ac:dyDescent="0.25">
      <c r="F30">
        <v>0.33760000000000001</v>
      </c>
      <c r="K30" t="s">
        <v>12</v>
      </c>
      <c r="L30">
        <v>0.02</v>
      </c>
      <c r="M30">
        <v>0.2</v>
      </c>
      <c r="N30">
        <v>1</v>
      </c>
      <c r="O30">
        <v>2</v>
      </c>
      <c r="P30">
        <v>10</v>
      </c>
      <c r="Q30">
        <v>20</v>
      </c>
      <c r="R30">
        <v>100</v>
      </c>
      <c r="S30">
        <v>200</v>
      </c>
    </row>
    <row r="31" spans="1:19" x14ac:dyDescent="0.25">
      <c r="A31" t="s">
        <v>20</v>
      </c>
      <c r="K31" t="s">
        <v>13</v>
      </c>
      <c r="L31">
        <v>9.2100000000000001E-2</v>
      </c>
      <c r="M31">
        <v>9.2100000000000001E-2</v>
      </c>
      <c r="N31">
        <v>9.2100000000000001E-2</v>
      </c>
      <c r="O31">
        <v>9.2100000000000001E-2</v>
      </c>
      <c r="P31">
        <v>9.2100000000000001E-2</v>
      </c>
      <c r="Q31">
        <v>9.2100000000000001E-2</v>
      </c>
      <c r="R31">
        <v>9.2100000000000001E-2</v>
      </c>
      <c r="S31">
        <v>9.2100000000000001E-2</v>
      </c>
    </row>
    <row r="32" spans="1:19" x14ac:dyDescent="0.25">
      <c r="A32" s="1" t="s">
        <v>12</v>
      </c>
      <c r="B32">
        <v>0.02</v>
      </c>
      <c r="C32">
        <v>0.2</v>
      </c>
      <c r="D32">
        <v>1</v>
      </c>
      <c r="E32">
        <v>2</v>
      </c>
      <c r="F32">
        <v>10</v>
      </c>
      <c r="G32">
        <v>20</v>
      </c>
      <c r="H32">
        <v>100</v>
      </c>
      <c r="I32">
        <v>200</v>
      </c>
      <c r="K32" t="s">
        <v>14</v>
      </c>
      <c r="L32">
        <v>9.2100000000000001E-2</v>
      </c>
      <c r="M32">
        <v>9.2100000000000001E-2</v>
      </c>
      <c r="N32">
        <v>9.2100000000000001E-2</v>
      </c>
      <c r="O32">
        <v>9.2100000000000001E-2</v>
      </c>
      <c r="P32">
        <v>9.2100000000000001E-2</v>
      </c>
      <c r="Q32">
        <v>9.2100000000000001E-2</v>
      </c>
      <c r="R32">
        <v>9.2100000000000001E-2</v>
      </c>
      <c r="S32">
        <v>9.2100000000000001E-2</v>
      </c>
    </row>
    <row r="33" spans="1:19" x14ac:dyDescent="0.25">
      <c r="A33" t="s">
        <v>13</v>
      </c>
      <c r="B33">
        <v>9.2100000000000001E-2</v>
      </c>
      <c r="C33">
        <v>9.2100000000000001E-2</v>
      </c>
      <c r="D33">
        <v>9.2100000000000001E-2</v>
      </c>
      <c r="E33">
        <v>9.2100000000000001E-2</v>
      </c>
      <c r="F33">
        <v>9.2100000000000001E-2</v>
      </c>
      <c r="G33">
        <v>9.2100000000000001E-2</v>
      </c>
      <c r="H33">
        <v>9.2100000000000001E-2</v>
      </c>
      <c r="I33">
        <v>9.2100000000000001E-2</v>
      </c>
      <c r="K33" t="s">
        <v>15</v>
      </c>
      <c r="L33">
        <v>9.2100000000000001E-2</v>
      </c>
      <c r="M33">
        <v>9.2100000000000001E-2</v>
      </c>
      <c r="N33">
        <v>9.2100000000000001E-2</v>
      </c>
      <c r="O33">
        <v>9.2100000000000001E-2</v>
      </c>
      <c r="P33">
        <v>9.2100000000000001E-2</v>
      </c>
      <c r="Q33">
        <v>9.2100000000000001E-2</v>
      </c>
      <c r="R33">
        <v>9.2100000000000001E-2</v>
      </c>
      <c r="S33">
        <v>9.2100000000000001E-2</v>
      </c>
    </row>
    <row r="34" spans="1:19" x14ac:dyDescent="0.25">
      <c r="A34" t="s">
        <v>14</v>
      </c>
      <c r="B34">
        <v>9.2100000000000001E-2</v>
      </c>
      <c r="C34">
        <v>9.2100000000000001E-2</v>
      </c>
      <c r="D34">
        <v>9.2100000000000001E-2</v>
      </c>
      <c r="E34">
        <v>9.2100000000000001E-2</v>
      </c>
      <c r="F34">
        <v>9.2100000000000001E-2</v>
      </c>
      <c r="G34">
        <v>9.2100000000000001E-2</v>
      </c>
      <c r="H34">
        <v>9.2100000000000001E-2</v>
      </c>
      <c r="I34">
        <v>9.2100000000000001E-2</v>
      </c>
      <c r="K34" t="s">
        <v>16</v>
      </c>
      <c r="L34">
        <v>9.2100000000000001E-2</v>
      </c>
      <c r="M34">
        <v>9.2100000000000001E-2</v>
      </c>
      <c r="N34">
        <v>9.2100000000000001E-2</v>
      </c>
      <c r="O34">
        <v>9.2100000000000001E-2</v>
      </c>
      <c r="P34">
        <v>9.2100000000000001E-2</v>
      </c>
      <c r="Q34">
        <v>9.2100000000000001E-2</v>
      </c>
      <c r="R34">
        <v>9.2100000000000001E-2</v>
      </c>
      <c r="S34">
        <v>9.2100000000000001E-2</v>
      </c>
    </row>
    <row r="35" spans="1:19" x14ac:dyDescent="0.25">
      <c r="A35" t="s">
        <v>15</v>
      </c>
      <c r="B35">
        <v>9.2100000000000001E-2</v>
      </c>
      <c r="C35">
        <v>9.2100000000000001E-2</v>
      </c>
      <c r="D35">
        <v>9.2100000000000001E-2</v>
      </c>
      <c r="E35">
        <v>9.2100000000000001E-2</v>
      </c>
      <c r="F35">
        <v>9.2100000000000001E-2</v>
      </c>
      <c r="G35">
        <v>9.2100000000000001E-2</v>
      </c>
      <c r="H35">
        <v>9.2100000000000001E-2</v>
      </c>
      <c r="I35">
        <v>9.2100000000000001E-2</v>
      </c>
      <c r="K35" t="s">
        <v>17</v>
      </c>
      <c r="L35">
        <v>9.2100000000000001E-2</v>
      </c>
      <c r="M35">
        <v>9.2100000000000001E-2</v>
      </c>
      <c r="N35">
        <v>9.2100000000000001E-2</v>
      </c>
      <c r="O35">
        <v>9.2100000000000001E-2</v>
      </c>
      <c r="P35">
        <v>9.2100000000000001E-2</v>
      </c>
      <c r="Q35">
        <v>9.2100000000000001E-2</v>
      </c>
      <c r="R35">
        <v>9.2100000000000001E-2</v>
      </c>
      <c r="S35">
        <v>9.2100000000000001E-2</v>
      </c>
    </row>
    <row r="36" spans="1:19" x14ac:dyDescent="0.25">
      <c r="A36" t="s">
        <v>16</v>
      </c>
      <c r="B36">
        <v>9.2100000000000001E-2</v>
      </c>
      <c r="C36">
        <v>9.2100000000000001E-2</v>
      </c>
      <c r="D36">
        <v>9.2100000000000001E-2</v>
      </c>
      <c r="E36">
        <v>9.2100000000000001E-2</v>
      </c>
      <c r="F36">
        <v>9.2100000000000001E-2</v>
      </c>
      <c r="G36">
        <v>9.2100000000000001E-2</v>
      </c>
      <c r="H36">
        <v>9.2100000000000001E-2</v>
      </c>
      <c r="I36">
        <v>9.2100000000000001E-2</v>
      </c>
    </row>
    <row r="37" spans="1:19" x14ac:dyDescent="0.25">
      <c r="A37" t="s">
        <v>17</v>
      </c>
      <c r="B37">
        <v>9.2100000000000001E-2</v>
      </c>
      <c r="C37">
        <v>9.2100000000000001E-2</v>
      </c>
      <c r="D37">
        <v>9.2100000000000001E-2</v>
      </c>
      <c r="E37">
        <v>9.2100000000000001E-2</v>
      </c>
      <c r="F37">
        <v>9.2100000000000001E-2</v>
      </c>
      <c r="G37">
        <v>9.2100000000000001E-2</v>
      </c>
      <c r="H37">
        <v>9.2100000000000001E-2</v>
      </c>
      <c r="I37">
        <v>9.2100000000000001E-2</v>
      </c>
      <c r="K37" t="s">
        <v>21</v>
      </c>
    </row>
    <row r="38" spans="1:19" x14ac:dyDescent="0.25">
      <c r="A38" t="s">
        <v>18</v>
      </c>
      <c r="B38">
        <v>9.2100000000000001E-2</v>
      </c>
      <c r="C38">
        <v>9.2100000000000001E-2</v>
      </c>
      <c r="D38">
        <v>9.2100000000000001E-2</v>
      </c>
      <c r="E38">
        <v>9.2100000000000001E-2</v>
      </c>
      <c r="F38">
        <v>9.2100000000000001E-2</v>
      </c>
      <c r="G38">
        <v>9.2100000000000001E-2</v>
      </c>
      <c r="H38">
        <v>9.2100000000000001E-2</v>
      </c>
      <c r="I38">
        <v>9.2100000000000001E-2</v>
      </c>
      <c r="K38" t="s">
        <v>12</v>
      </c>
      <c r="L38">
        <v>0.02</v>
      </c>
      <c r="M38">
        <v>0.2</v>
      </c>
      <c r="N38">
        <v>1</v>
      </c>
      <c r="O38">
        <v>2</v>
      </c>
      <c r="P38">
        <v>10</v>
      </c>
      <c r="Q38">
        <v>20</v>
      </c>
      <c r="R38">
        <v>100</v>
      </c>
      <c r="S38">
        <v>200</v>
      </c>
    </row>
    <row r="39" spans="1:19" x14ac:dyDescent="0.25">
      <c r="K39" t="s">
        <v>13</v>
      </c>
      <c r="L39">
        <v>195.09469999999999</v>
      </c>
      <c r="M39">
        <v>145.43770000000001</v>
      </c>
      <c r="N39">
        <v>12.517099999999999</v>
      </c>
      <c r="O39">
        <v>8.8816000000000006</v>
      </c>
      <c r="P39">
        <v>4.5777000000000001</v>
      </c>
      <c r="Q39">
        <v>2.8258000000000001</v>
      </c>
      <c r="R39">
        <v>1.5056</v>
      </c>
      <c r="S39">
        <v>0.81069999999999998</v>
      </c>
    </row>
    <row r="40" spans="1:19" x14ac:dyDescent="0.25">
      <c r="A40" t="s">
        <v>21</v>
      </c>
      <c r="K40" t="s">
        <v>14</v>
      </c>
      <c r="L40">
        <v>69.225300000000004</v>
      </c>
      <c r="M40">
        <v>27.623100000000001</v>
      </c>
      <c r="N40">
        <v>1.7483</v>
      </c>
      <c r="O40">
        <v>1.2306999999999999</v>
      </c>
      <c r="P40">
        <v>0.56840000000000002</v>
      </c>
      <c r="Q40">
        <v>0.3962</v>
      </c>
      <c r="R40">
        <v>0.1447</v>
      </c>
      <c r="S40">
        <v>0.13469999999999999</v>
      </c>
    </row>
    <row r="41" spans="1:19" x14ac:dyDescent="0.25">
      <c r="A41" s="1" t="s">
        <v>12</v>
      </c>
      <c r="B41">
        <v>0.02</v>
      </c>
      <c r="C41">
        <v>0.2</v>
      </c>
      <c r="D41">
        <v>1</v>
      </c>
      <c r="E41">
        <v>2</v>
      </c>
      <c r="F41">
        <v>10</v>
      </c>
      <c r="G41">
        <v>20</v>
      </c>
      <c r="H41">
        <v>100</v>
      </c>
      <c r="I41">
        <v>200</v>
      </c>
      <c r="K41" t="s">
        <v>15</v>
      </c>
      <c r="L41">
        <v>53.716900000000003</v>
      </c>
      <c r="M41">
        <v>9.9532000000000007</v>
      </c>
      <c r="N41">
        <v>0.97809999999999997</v>
      </c>
      <c r="O41">
        <v>0.66830000000000001</v>
      </c>
      <c r="P41">
        <v>0.31519999999999998</v>
      </c>
      <c r="Q41">
        <v>0.2271</v>
      </c>
      <c r="R41">
        <v>8.77E-2</v>
      </c>
      <c r="S41">
        <v>8.6099999999999996E-2</v>
      </c>
    </row>
    <row r="42" spans="1:19" x14ac:dyDescent="0.25">
      <c r="A42" t="s">
        <v>13</v>
      </c>
      <c r="B42">
        <v>353.34609999999998</v>
      </c>
      <c r="C42">
        <v>257.32929999999999</v>
      </c>
      <c r="D42">
        <v>13.617699999999999</v>
      </c>
      <c r="E42">
        <v>10.495799999999999</v>
      </c>
      <c r="F42">
        <v>4.3234000000000004</v>
      </c>
      <c r="G42">
        <v>3.8062</v>
      </c>
      <c r="H42">
        <v>1.2453000000000001</v>
      </c>
      <c r="I42">
        <v>1.0115000000000001</v>
      </c>
      <c r="K42" t="s">
        <v>16</v>
      </c>
      <c r="L42">
        <v>63.425400000000003</v>
      </c>
      <c r="M42">
        <v>7.9428999999999998</v>
      </c>
      <c r="N42">
        <v>0.84740000000000004</v>
      </c>
      <c r="O42">
        <v>0.4864</v>
      </c>
      <c r="P42">
        <v>0.28570000000000001</v>
      </c>
      <c r="Q42">
        <v>0.27300000000000002</v>
      </c>
      <c r="R42">
        <v>5.8999999999999997E-2</v>
      </c>
      <c r="S42">
        <v>7.2400000000000006E-2</v>
      </c>
    </row>
    <row r="43" spans="1:19" x14ac:dyDescent="0.25">
      <c r="A43" t="s">
        <v>14</v>
      </c>
      <c r="B43">
        <v>76.954099999999997</v>
      </c>
      <c r="C43">
        <v>41.7241</v>
      </c>
      <c r="D43">
        <v>2.1869000000000001</v>
      </c>
      <c r="E43">
        <v>1.2185999999999999</v>
      </c>
      <c r="F43">
        <v>0.4637</v>
      </c>
      <c r="G43">
        <v>0.44719999999999999</v>
      </c>
      <c r="H43">
        <v>0.1852</v>
      </c>
      <c r="I43">
        <v>0.12520000000000001</v>
      </c>
      <c r="K43" t="s">
        <v>17</v>
      </c>
      <c r="L43">
        <v>76.749600000000001</v>
      </c>
      <c r="M43">
        <v>5.4348999999999998</v>
      </c>
      <c r="N43">
        <v>1.4027000000000001</v>
      </c>
      <c r="O43">
        <v>0.35699999999999998</v>
      </c>
      <c r="P43">
        <v>0.1222</v>
      </c>
      <c r="Q43">
        <v>8.9499999999999996E-2</v>
      </c>
      <c r="R43">
        <v>3.8600000000000002E-2</v>
      </c>
      <c r="S43">
        <v>2.69E-2</v>
      </c>
    </row>
    <row r="44" spans="1:19" x14ac:dyDescent="0.25">
      <c r="A44" t="s">
        <v>15</v>
      </c>
      <c r="B44">
        <v>55.608499999999999</v>
      </c>
      <c r="C44">
        <v>14.7522</v>
      </c>
      <c r="D44">
        <v>1.7373000000000001</v>
      </c>
      <c r="E44">
        <v>0.5927</v>
      </c>
      <c r="F44">
        <v>0.25480000000000003</v>
      </c>
      <c r="G44">
        <v>0.2407</v>
      </c>
      <c r="H44">
        <v>8.09E-2</v>
      </c>
      <c r="I44">
        <v>7.6499999999999999E-2</v>
      </c>
    </row>
    <row r="45" spans="1:19" x14ac:dyDescent="0.25">
      <c r="A45" t="s">
        <v>16</v>
      </c>
      <c r="B45">
        <v>85.271600000000007</v>
      </c>
      <c r="C45">
        <v>6.55</v>
      </c>
      <c r="D45">
        <v>1.2773000000000001</v>
      </c>
      <c r="E45">
        <v>0.69110000000000005</v>
      </c>
      <c r="F45">
        <v>0.27550000000000002</v>
      </c>
      <c r="G45">
        <v>0.27610000000000001</v>
      </c>
      <c r="H45">
        <v>8.1699999999999995E-2</v>
      </c>
      <c r="I45">
        <v>6.6600000000000006E-2</v>
      </c>
      <c r="K45" t="s">
        <v>22</v>
      </c>
    </row>
    <row r="46" spans="1:19" x14ac:dyDescent="0.25">
      <c r="A46" t="s">
        <v>17</v>
      </c>
      <c r="B46">
        <v>71.6477</v>
      </c>
      <c r="C46">
        <v>10.328099999999999</v>
      </c>
      <c r="D46">
        <v>1.4377</v>
      </c>
      <c r="E46">
        <v>0.75160000000000005</v>
      </c>
      <c r="F46">
        <v>0.1084</v>
      </c>
      <c r="G46">
        <v>8.5500000000000007E-2</v>
      </c>
      <c r="H46">
        <v>2.98E-2</v>
      </c>
      <c r="I46">
        <v>2.3900000000000001E-2</v>
      </c>
      <c r="K46" t="s">
        <v>12</v>
      </c>
      <c r="L46">
        <v>0.02</v>
      </c>
      <c r="M46">
        <v>0.2</v>
      </c>
      <c r="N46">
        <v>1</v>
      </c>
      <c r="O46">
        <v>2</v>
      </c>
      <c r="P46">
        <v>10</v>
      </c>
      <c r="Q46">
        <v>20</v>
      </c>
      <c r="R46">
        <v>100</v>
      </c>
      <c r="S46">
        <v>200</v>
      </c>
    </row>
    <row r="47" spans="1:19" x14ac:dyDescent="0.25">
      <c r="A47" t="s">
        <v>18</v>
      </c>
      <c r="B47">
        <v>79.174400000000006</v>
      </c>
      <c r="C47">
        <v>6.9310999999999998</v>
      </c>
      <c r="D47">
        <v>1.4182999999999999</v>
      </c>
      <c r="E47">
        <v>0.68469999999999998</v>
      </c>
      <c r="F47">
        <v>0.29370000000000002</v>
      </c>
      <c r="G47">
        <v>0.28100000000000003</v>
      </c>
      <c r="H47">
        <v>9.5799999999999996E-2</v>
      </c>
      <c r="I47">
        <v>7.9799999999999996E-2</v>
      </c>
      <c r="K47" t="s">
        <v>13</v>
      </c>
      <c r="L47">
        <v>283.14589999999998</v>
      </c>
      <c r="M47">
        <v>211.07740000000001</v>
      </c>
      <c r="N47">
        <v>18.166399999999999</v>
      </c>
      <c r="O47">
        <v>12.8901</v>
      </c>
      <c r="P47">
        <v>6.6437999999999997</v>
      </c>
      <c r="Q47">
        <v>4.1010999999999997</v>
      </c>
      <c r="R47">
        <v>2.1850999999999998</v>
      </c>
      <c r="S47">
        <v>1.1765000000000001</v>
      </c>
    </row>
    <row r="48" spans="1:19" x14ac:dyDescent="0.25">
      <c r="K48" t="s">
        <v>14</v>
      </c>
      <c r="L48">
        <v>100.46850000000001</v>
      </c>
      <c r="M48">
        <v>40.090000000000003</v>
      </c>
      <c r="N48">
        <v>2.5373000000000001</v>
      </c>
      <c r="O48">
        <v>1.7861</v>
      </c>
      <c r="P48">
        <v>0.82499999999999996</v>
      </c>
      <c r="Q48">
        <v>0.57509999999999994</v>
      </c>
      <c r="R48">
        <v>0.21</v>
      </c>
      <c r="S48">
        <v>0.19550000000000001</v>
      </c>
    </row>
    <row r="49" spans="1:19" x14ac:dyDescent="0.25">
      <c r="A49" t="s">
        <v>22</v>
      </c>
      <c r="K49" t="s">
        <v>15</v>
      </c>
      <c r="L49">
        <v>77.960700000000003</v>
      </c>
      <c r="M49">
        <v>14.445399999999999</v>
      </c>
      <c r="N49">
        <v>1.4196</v>
      </c>
      <c r="O49">
        <v>0.97</v>
      </c>
      <c r="P49">
        <v>0.45750000000000002</v>
      </c>
      <c r="Q49">
        <v>0.3296</v>
      </c>
      <c r="R49">
        <v>0.1273</v>
      </c>
      <c r="S49">
        <v>0.125</v>
      </c>
    </row>
    <row r="50" spans="1:19" x14ac:dyDescent="0.25">
      <c r="A50" s="1" t="s">
        <v>12</v>
      </c>
      <c r="B50">
        <v>0.02</v>
      </c>
      <c r="C50">
        <v>0.2</v>
      </c>
      <c r="D50">
        <v>1</v>
      </c>
      <c r="E50">
        <v>2</v>
      </c>
      <c r="F50">
        <v>10</v>
      </c>
      <c r="G50">
        <v>20</v>
      </c>
      <c r="H50">
        <v>100</v>
      </c>
      <c r="I50">
        <v>200</v>
      </c>
      <c r="K50" t="s">
        <v>16</v>
      </c>
      <c r="L50">
        <v>92.050899999999999</v>
      </c>
      <c r="M50">
        <v>11.527799999999999</v>
      </c>
      <c r="N50">
        <v>1.2298</v>
      </c>
      <c r="O50">
        <v>0.70589999999999997</v>
      </c>
      <c r="P50">
        <v>0.41470000000000001</v>
      </c>
      <c r="Q50">
        <v>0.39629999999999999</v>
      </c>
      <c r="R50">
        <v>8.5599999999999996E-2</v>
      </c>
      <c r="S50">
        <v>0.1051</v>
      </c>
    </row>
    <row r="51" spans="1:19" x14ac:dyDescent="0.25">
      <c r="A51" t="s">
        <v>13</v>
      </c>
      <c r="B51">
        <v>512.82029999999997</v>
      </c>
      <c r="C51">
        <v>373.46859999999998</v>
      </c>
      <c r="D51">
        <v>19.7637</v>
      </c>
      <c r="E51">
        <v>15.232799999999999</v>
      </c>
      <c r="F51">
        <v>6.2746000000000004</v>
      </c>
      <c r="G51">
        <v>5.5240999999999998</v>
      </c>
      <c r="H51">
        <v>1.8073999999999999</v>
      </c>
      <c r="I51">
        <v>1.4681</v>
      </c>
      <c r="K51" t="s">
        <v>17</v>
      </c>
      <c r="L51">
        <v>111.3887</v>
      </c>
      <c r="M51">
        <v>7.8878000000000004</v>
      </c>
      <c r="N51">
        <v>2.0358000000000001</v>
      </c>
      <c r="O51">
        <v>0.51819999999999999</v>
      </c>
      <c r="P51">
        <v>0.17730000000000001</v>
      </c>
      <c r="Q51">
        <v>0.12989999999999999</v>
      </c>
      <c r="R51">
        <v>5.6000000000000001E-2</v>
      </c>
      <c r="S51">
        <v>3.9E-2</v>
      </c>
    </row>
    <row r="52" spans="1:19" x14ac:dyDescent="0.25">
      <c r="A52" t="s">
        <v>14</v>
      </c>
      <c r="B52">
        <v>111.6855</v>
      </c>
      <c r="C52">
        <v>60.555300000000003</v>
      </c>
      <c r="D52">
        <v>3.1739000000000002</v>
      </c>
      <c r="E52">
        <v>1.7685999999999999</v>
      </c>
      <c r="F52">
        <v>0.67300000000000004</v>
      </c>
      <c r="G52">
        <v>0.64910000000000001</v>
      </c>
      <c r="H52">
        <v>0.26879999999999998</v>
      </c>
      <c r="I52">
        <v>0.18160000000000001</v>
      </c>
    </row>
    <row r="53" spans="1:19" x14ac:dyDescent="0.25">
      <c r="A53" t="s">
        <v>15</v>
      </c>
      <c r="B53">
        <v>80.706100000000006</v>
      </c>
      <c r="C53">
        <v>21.4102</v>
      </c>
      <c r="D53">
        <v>2.5213999999999999</v>
      </c>
      <c r="E53">
        <v>0.86009999999999998</v>
      </c>
      <c r="F53">
        <v>0.36980000000000002</v>
      </c>
      <c r="G53">
        <v>0.34939999999999999</v>
      </c>
      <c r="H53">
        <v>0.1174</v>
      </c>
      <c r="I53">
        <v>0.111</v>
      </c>
      <c r="K53" t="s">
        <v>23</v>
      </c>
    </row>
    <row r="54" spans="1:19" x14ac:dyDescent="0.25">
      <c r="A54" t="s">
        <v>16</v>
      </c>
      <c r="B54">
        <v>123.7568</v>
      </c>
      <c r="C54">
        <v>9.5061999999999998</v>
      </c>
      <c r="D54">
        <v>1.8536999999999999</v>
      </c>
      <c r="E54">
        <v>1.0028999999999999</v>
      </c>
      <c r="F54">
        <v>0.39979999999999999</v>
      </c>
      <c r="G54">
        <v>0.4007</v>
      </c>
      <c r="H54">
        <v>0.1186</v>
      </c>
      <c r="I54">
        <v>9.6600000000000005E-2</v>
      </c>
      <c r="K54" t="s">
        <v>12</v>
      </c>
      <c r="L54">
        <v>0.02</v>
      </c>
      <c r="M54">
        <v>0.2</v>
      </c>
      <c r="N54">
        <v>1</v>
      </c>
      <c r="O54">
        <v>2</v>
      </c>
      <c r="P54">
        <v>10</v>
      </c>
      <c r="Q54">
        <v>20</v>
      </c>
      <c r="R54">
        <v>100</v>
      </c>
      <c r="S54">
        <v>200</v>
      </c>
    </row>
    <row r="55" spans="1:19" x14ac:dyDescent="0.25">
      <c r="A55" t="s">
        <v>17</v>
      </c>
      <c r="B55">
        <v>103.9842</v>
      </c>
      <c r="C55">
        <v>14.9895</v>
      </c>
      <c r="D55">
        <v>2.0865</v>
      </c>
      <c r="E55">
        <v>1.0908</v>
      </c>
      <c r="F55">
        <v>0.15740000000000001</v>
      </c>
      <c r="G55">
        <v>0.1241</v>
      </c>
      <c r="H55">
        <v>4.3200000000000002E-2</v>
      </c>
      <c r="I55">
        <v>3.4700000000000002E-2</v>
      </c>
      <c r="K55" t="s">
        <v>13</v>
      </c>
      <c r="L55">
        <v>60</v>
      </c>
      <c r="M55">
        <v>60</v>
      </c>
      <c r="N55">
        <v>60</v>
      </c>
      <c r="O55">
        <v>60</v>
      </c>
      <c r="P55">
        <v>60</v>
      </c>
      <c r="Q55">
        <v>60</v>
      </c>
      <c r="R55">
        <v>60</v>
      </c>
      <c r="S55">
        <v>60</v>
      </c>
    </row>
    <row r="56" spans="1:19" x14ac:dyDescent="0.25">
      <c r="A56" t="s">
        <v>18</v>
      </c>
      <c r="B56">
        <v>114.90779999999999</v>
      </c>
      <c r="C56">
        <v>10.0593</v>
      </c>
      <c r="D56">
        <v>2.0583999999999998</v>
      </c>
      <c r="E56">
        <v>0.99370000000000003</v>
      </c>
      <c r="F56">
        <v>0.42630000000000001</v>
      </c>
      <c r="G56">
        <v>0.40789999999999998</v>
      </c>
      <c r="H56">
        <v>0.13900000000000001</v>
      </c>
      <c r="I56">
        <v>0.1158</v>
      </c>
      <c r="K56" t="s">
        <v>14</v>
      </c>
      <c r="L56">
        <v>60</v>
      </c>
      <c r="M56">
        <v>60</v>
      </c>
      <c r="N56">
        <v>60</v>
      </c>
      <c r="O56">
        <v>60</v>
      </c>
      <c r="P56">
        <v>60</v>
      </c>
      <c r="Q56">
        <v>60</v>
      </c>
      <c r="R56">
        <v>60</v>
      </c>
      <c r="S56">
        <v>60</v>
      </c>
    </row>
    <row r="57" spans="1:19" x14ac:dyDescent="0.25">
      <c r="K57" t="s">
        <v>15</v>
      </c>
      <c r="L57">
        <v>60</v>
      </c>
      <c r="M57">
        <v>60</v>
      </c>
      <c r="N57">
        <v>60</v>
      </c>
      <c r="O57">
        <v>60</v>
      </c>
      <c r="P57">
        <v>60</v>
      </c>
      <c r="Q57">
        <v>60</v>
      </c>
      <c r="R57">
        <v>60</v>
      </c>
      <c r="S57">
        <v>60</v>
      </c>
    </row>
    <row r="58" spans="1:19" x14ac:dyDescent="0.25">
      <c r="A58" t="s">
        <v>23</v>
      </c>
      <c r="K58" t="s">
        <v>16</v>
      </c>
      <c r="L58">
        <v>60</v>
      </c>
      <c r="M58">
        <v>60</v>
      </c>
      <c r="N58">
        <v>60</v>
      </c>
      <c r="O58">
        <v>60</v>
      </c>
      <c r="P58">
        <v>60</v>
      </c>
      <c r="Q58">
        <v>60</v>
      </c>
      <c r="R58">
        <v>60</v>
      </c>
      <c r="S58">
        <v>60</v>
      </c>
    </row>
    <row r="59" spans="1:19" x14ac:dyDescent="0.25">
      <c r="A59" s="1" t="s">
        <v>12</v>
      </c>
      <c r="B59">
        <v>0.02</v>
      </c>
      <c r="C59">
        <v>0.2</v>
      </c>
      <c r="D59">
        <v>1</v>
      </c>
      <c r="E59">
        <v>2</v>
      </c>
      <c r="F59">
        <v>10</v>
      </c>
      <c r="G59">
        <v>20</v>
      </c>
      <c r="H59">
        <v>100</v>
      </c>
      <c r="I59">
        <v>200</v>
      </c>
      <c r="K59" t="s">
        <v>17</v>
      </c>
      <c r="L59">
        <v>60</v>
      </c>
      <c r="M59">
        <v>60</v>
      </c>
      <c r="N59">
        <v>60</v>
      </c>
      <c r="O59">
        <v>60</v>
      </c>
      <c r="P59">
        <v>60</v>
      </c>
      <c r="Q59">
        <v>60</v>
      </c>
      <c r="R59">
        <v>60</v>
      </c>
      <c r="S59">
        <v>60</v>
      </c>
    </row>
    <row r="60" spans="1:19" x14ac:dyDescent="0.25">
      <c r="A60" t="s">
        <v>13</v>
      </c>
      <c r="B60">
        <v>60</v>
      </c>
      <c r="C60">
        <v>60</v>
      </c>
      <c r="D60">
        <v>60</v>
      </c>
      <c r="E60">
        <v>60</v>
      </c>
      <c r="F60">
        <v>60</v>
      </c>
      <c r="G60">
        <v>60</v>
      </c>
      <c r="H60">
        <v>60</v>
      </c>
      <c r="I60">
        <v>60</v>
      </c>
    </row>
    <row r="61" spans="1:19" x14ac:dyDescent="0.25">
      <c r="A61" t="s">
        <v>14</v>
      </c>
      <c r="B61">
        <v>60</v>
      </c>
      <c r="C61">
        <v>60</v>
      </c>
      <c r="D61">
        <v>60</v>
      </c>
      <c r="E61">
        <v>60</v>
      </c>
      <c r="F61">
        <v>60</v>
      </c>
      <c r="G61">
        <v>60</v>
      </c>
      <c r="H61">
        <v>60</v>
      </c>
      <c r="I61">
        <v>60</v>
      </c>
    </row>
    <row r="62" spans="1:19" x14ac:dyDescent="0.25">
      <c r="A62" t="s">
        <v>15</v>
      </c>
      <c r="B62">
        <v>60</v>
      </c>
      <c r="C62">
        <v>60</v>
      </c>
      <c r="D62">
        <v>60</v>
      </c>
      <c r="E62">
        <v>60</v>
      </c>
      <c r="F62">
        <v>60</v>
      </c>
      <c r="G62">
        <v>60</v>
      </c>
      <c r="H62">
        <v>60</v>
      </c>
      <c r="I62">
        <v>60</v>
      </c>
    </row>
    <row r="63" spans="1:19" x14ac:dyDescent="0.25">
      <c r="A63" t="s">
        <v>16</v>
      </c>
      <c r="B63">
        <v>60</v>
      </c>
      <c r="C63">
        <v>60</v>
      </c>
      <c r="D63">
        <v>60</v>
      </c>
      <c r="E63">
        <v>60</v>
      </c>
      <c r="F63">
        <v>60</v>
      </c>
      <c r="G63">
        <v>60</v>
      </c>
      <c r="H63">
        <v>60</v>
      </c>
      <c r="I63">
        <v>60</v>
      </c>
    </row>
    <row r="64" spans="1:19" x14ac:dyDescent="0.25">
      <c r="A64" t="s">
        <v>17</v>
      </c>
      <c r="B64">
        <v>60</v>
      </c>
      <c r="C64">
        <v>60</v>
      </c>
      <c r="D64">
        <v>60</v>
      </c>
      <c r="E64">
        <v>60</v>
      </c>
      <c r="F64">
        <v>60</v>
      </c>
      <c r="G64">
        <v>60</v>
      </c>
      <c r="H64">
        <v>60</v>
      </c>
      <c r="I64">
        <v>60</v>
      </c>
    </row>
    <row r="65" spans="1:9" x14ac:dyDescent="0.25">
      <c r="A65" t="s">
        <v>18</v>
      </c>
      <c r="B65">
        <v>60</v>
      </c>
      <c r="C65">
        <v>60</v>
      </c>
      <c r="D65">
        <v>60</v>
      </c>
      <c r="E65">
        <v>60</v>
      </c>
      <c r="F65">
        <v>60</v>
      </c>
      <c r="G65">
        <v>60</v>
      </c>
      <c r="H65">
        <v>60</v>
      </c>
      <c r="I65">
        <v>60</v>
      </c>
    </row>
    <row r="67" spans="1:9" x14ac:dyDescent="0.25">
      <c r="A67" t="s">
        <v>25</v>
      </c>
    </row>
    <row r="68" spans="1:9" x14ac:dyDescent="0.25">
      <c r="A68" s="1" t="s">
        <v>12</v>
      </c>
      <c r="B68">
        <v>0.01</v>
      </c>
      <c r="C68">
        <v>0.1</v>
      </c>
      <c r="D68">
        <v>1</v>
      </c>
      <c r="E68">
        <v>10</v>
      </c>
      <c r="F68">
        <v>100</v>
      </c>
    </row>
    <row r="69" spans="1:9" x14ac:dyDescent="0.25">
      <c r="A69" t="s">
        <v>24</v>
      </c>
      <c r="B69">
        <v>2.5</v>
      </c>
      <c r="C69">
        <v>0.44700000000000001</v>
      </c>
      <c r="D69">
        <v>0.08</v>
      </c>
      <c r="E69">
        <v>2.8000000000000001E-2</v>
      </c>
      <c r="F69">
        <v>0.01</v>
      </c>
    </row>
    <row r="71" spans="1:9" x14ac:dyDescent="0.25">
      <c r="A71" s="1" t="s">
        <v>12</v>
      </c>
      <c r="C71" s="1" t="s">
        <v>46</v>
      </c>
      <c r="D71">
        <v>100</v>
      </c>
    </row>
    <row r="72" spans="1:9" x14ac:dyDescent="0.25">
      <c r="B72" s="2" t="s">
        <v>44</v>
      </c>
      <c r="C72" s="2" t="s">
        <v>43</v>
      </c>
      <c r="D72" s="2" t="s">
        <v>45</v>
      </c>
      <c r="E72" s="2" t="s">
        <v>47</v>
      </c>
    </row>
    <row r="73" spans="1:9" x14ac:dyDescent="0.25">
      <c r="A73" t="s">
        <v>13</v>
      </c>
      <c r="B73">
        <f>10^-3</f>
        <v>1E-3</v>
      </c>
      <c r="C73">
        <v>1.3</v>
      </c>
      <c r="D73">
        <f>C73/B73/10^3</f>
        <v>1.3</v>
      </c>
      <c r="E73" t="str">
        <f>A73&amp;" range spec"</f>
        <v>0.001V range spec</v>
      </c>
    </row>
    <row r="74" spans="1:9" x14ac:dyDescent="0.25">
      <c r="A74" t="s">
        <v>14</v>
      </c>
      <c r="B74">
        <f>10^-2</f>
        <v>0.01</v>
      </c>
      <c r="C74">
        <v>1.5</v>
      </c>
      <c r="D74">
        <f t="shared" ref="D74:D78" si="0">C74/B74/10^3</f>
        <v>0.15</v>
      </c>
      <c r="E74" t="str">
        <f t="shared" ref="E74:E78" si="1">A74&amp;" range spec"</f>
        <v>0.01V range spec</v>
      </c>
    </row>
    <row r="75" spans="1:9" x14ac:dyDescent="0.25">
      <c r="A75" t="s">
        <v>15</v>
      </c>
      <c r="B75">
        <f>10^-1</f>
        <v>0.1</v>
      </c>
      <c r="C75">
        <v>10</v>
      </c>
      <c r="D75">
        <f t="shared" si="0"/>
        <v>0.1</v>
      </c>
      <c r="E75" t="str">
        <f t="shared" si="1"/>
        <v>0.1V range spec</v>
      </c>
    </row>
    <row r="76" spans="1:9" x14ac:dyDescent="0.25">
      <c r="A76" t="s">
        <v>16</v>
      </c>
      <c r="B76">
        <v>1</v>
      </c>
      <c r="C76">
        <v>100</v>
      </c>
      <c r="D76">
        <f t="shared" si="0"/>
        <v>0.1</v>
      </c>
      <c r="E76" t="str">
        <f t="shared" si="1"/>
        <v>1V range spec</v>
      </c>
    </row>
    <row r="77" spans="1:9" x14ac:dyDescent="0.25">
      <c r="A77" t="s">
        <v>17</v>
      </c>
      <c r="B77">
        <f>10^1</f>
        <v>10</v>
      </c>
      <c r="C77">
        <v>450</v>
      </c>
      <c r="D77">
        <f t="shared" si="0"/>
        <v>4.4999999999999998E-2</v>
      </c>
      <c r="E77" t="str">
        <f t="shared" si="1"/>
        <v>10V range spec</v>
      </c>
    </row>
    <row r="78" spans="1:9" x14ac:dyDescent="0.25">
      <c r="A78" t="s">
        <v>18</v>
      </c>
      <c r="B78">
        <f>10^2</f>
        <v>100</v>
      </c>
      <c r="C78">
        <v>11000</v>
      </c>
      <c r="D78">
        <f t="shared" si="0"/>
        <v>0.11</v>
      </c>
      <c r="E78" t="str">
        <f t="shared" si="1"/>
        <v>100V range spec</v>
      </c>
    </row>
    <row r="80" spans="1:9" x14ac:dyDescent="0.25">
      <c r="A80" t="s">
        <v>42</v>
      </c>
    </row>
    <row r="81" spans="1:3" x14ac:dyDescent="0.25">
      <c r="A81" t="s">
        <v>12</v>
      </c>
      <c r="B81">
        <v>1</v>
      </c>
      <c r="C81">
        <v>200</v>
      </c>
    </row>
    <row r="82" spans="1:3" x14ac:dyDescent="0.25">
      <c r="A82" t="s">
        <v>13</v>
      </c>
      <c r="B82">
        <v>16</v>
      </c>
      <c r="C82">
        <v>1.4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HP34420A-1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2016-03-17T14:38:37Z</dcterms:created>
  <dcterms:modified xsi:type="dcterms:W3CDTF">2022-06-30T13:18:48Z</dcterms:modified>
</cp:coreProperties>
</file>